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0"/>
  </bookViews>
  <sheets>
    <sheet name="DATOS" sheetId="1" r:id="rId1"/>
    <sheet name="GRAFICO" sheetId="2" r:id="rId2"/>
  </sheets>
  <definedNames>
    <definedName name="_xlnm.Print_Area" localSheetId="0">'DATOS'!$A$1:$H$30</definedName>
  </definedNames>
  <calcPr fullCalcOnLoad="1"/>
</workbook>
</file>

<file path=xl/sharedStrings.xml><?xml version="1.0" encoding="utf-8"?>
<sst xmlns="http://schemas.openxmlformats.org/spreadsheetml/2006/main" count="258" uniqueCount="56">
  <si>
    <t>MINUTOS</t>
  </si>
  <si>
    <t>diagrama de Gantt</t>
  </si>
  <si>
    <t>A</t>
  </si>
  <si>
    <t>HORAS</t>
  </si>
  <si>
    <t>PROYECTO</t>
  </si>
  <si>
    <t>B</t>
  </si>
  <si>
    <t>DIAS</t>
  </si>
  <si>
    <t>UNIDAD DE TIEMPO</t>
  </si>
  <si>
    <t>C</t>
  </si>
  <si>
    <t>SEMANAS</t>
  </si>
  <si>
    <t>FECHA  DE INICIO</t>
  </si>
  <si>
    <t>D</t>
  </si>
  <si>
    <t>MESES</t>
  </si>
  <si>
    <t>E</t>
  </si>
  <si>
    <t>ACTIVIDAD</t>
  </si>
  <si>
    <t>NOMBRE</t>
  </si>
  <si>
    <t>DURACION</t>
  </si>
  <si>
    <t>ACTIVIDAD PRECEDENTE</t>
  </si>
  <si>
    <t>INICIO</t>
  </si>
  <si>
    <t>FINALIZACION</t>
  </si>
  <si>
    <t>INSTRUCCIONES</t>
  </si>
  <si>
    <t>F</t>
  </si>
  <si>
    <t>planos</t>
  </si>
  <si>
    <t>INTRODUCIR POR ORDEN:</t>
  </si>
  <si>
    <t>G</t>
  </si>
  <si>
    <t>licencia</t>
  </si>
  <si>
    <t>1 - TITULO DEL PROYECTO</t>
  </si>
  <si>
    <t>H</t>
  </si>
  <si>
    <t>financ.</t>
  </si>
  <si>
    <t>2 - FECHA DE INICIO</t>
  </si>
  <si>
    <t>I</t>
  </si>
  <si>
    <t>3 - ACTIVIDAD POR ORDEN DE INICIO</t>
  </si>
  <si>
    <t>J</t>
  </si>
  <si>
    <t>4 - DURACION EN DIAS</t>
  </si>
  <si>
    <t>K</t>
  </si>
  <si>
    <t>exteriores</t>
  </si>
  <si>
    <t>5 - ACTIVIDAD PRECEDENTE</t>
  </si>
  <si>
    <t>L</t>
  </si>
  <si>
    <t>M</t>
  </si>
  <si>
    <t>limpieza</t>
  </si>
  <si>
    <t>N</t>
  </si>
  <si>
    <t>muebles</t>
  </si>
  <si>
    <t>O</t>
  </si>
  <si>
    <t>publicidad</t>
  </si>
  <si>
    <t>P</t>
  </si>
  <si>
    <t>inaugurac</t>
  </si>
  <si>
    <t>Q</t>
  </si>
  <si>
    <t>apertura</t>
  </si>
  <si>
    <t>R</t>
  </si>
  <si>
    <t>S</t>
  </si>
  <si>
    <t>T</t>
  </si>
  <si>
    <t>economia-excel.blogspot.com</t>
  </si>
  <si>
    <t>MONTAR UNA TIENDA</t>
  </si>
  <si>
    <t>decoración</t>
  </si>
  <si>
    <t>rotulo</t>
  </si>
  <si>
    <t>proveedor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</si>
</sst>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i/>
      <sz val="16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10"/>
      <color indexed="6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2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14" fontId="0" fillId="3" borderId="3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 applyProtection="1">
      <alignment horizontal="left" indent="1"/>
      <protection locked="0"/>
    </xf>
    <xf numFmtId="0" fontId="0" fillId="3" borderId="2" xfId="0" applyFill="1" applyBorder="1" applyAlignment="1" applyProtection="1">
      <alignment horizontal="right" indent="1"/>
      <protection locked="0"/>
    </xf>
    <xf numFmtId="14" fontId="0" fillId="2" borderId="2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14" fontId="0" fillId="2" borderId="0" xfId="0" applyNumberFormat="1" applyFill="1" applyAlignment="1">
      <alignment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 vertical="distributed" wrapText="1" indent="1"/>
    </xf>
    <xf numFmtId="0" fontId="9" fillId="2" borderId="0" xfId="15" applyFont="1" applyFill="1" applyBorder="1" applyAlignment="1">
      <alignment horizontal="left" vertical="center"/>
    </xf>
    <xf numFmtId="0" fontId="0" fillId="2" borderId="0" xfId="0" applyFill="1" applyBorder="1" applyAlignment="1">
      <alignment horizontal="right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wrapText="1"/>
    </xf>
    <xf numFmtId="14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Border="1" applyAlignment="1">
      <alignment horizontal="left" indent="1"/>
    </xf>
    <xf numFmtId="0" fontId="11" fillId="2" borderId="3" xfId="15" applyFont="1" applyFill="1" applyBorder="1" applyAlignment="1">
      <alignment horizontal="center"/>
    </xf>
    <xf numFmtId="0" fontId="11" fillId="2" borderId="5" xfId="15" applyFont="1" applyFill="1" applyBorder="1" applyAlignment="1">
      <alignment horizontal="center"/>
    </xf>
    <xf numFmtId="0" fontId="8" fillId="2" borderId="3" xfId="0" applyFont="1" applyFill="1" applyBorder="1" applyAlignment="1">
      <alignment horizontal="left" indent="1"/>
    </xf>
    <xf numFmtId="0" fontId="8" fillId="2" borderId="6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0" fillId="2" borderId="7" xfId="0" applyFill="1" applyBorder="1" applyAlignment="1">
      <alignment horizontal="left" indent="1"/>
    </xf>
    <xf numFmtId="0" fontId="0" fillId="0" borderId="7" xfId="0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DIAGRAMA DE GANTT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20"/>
      <c:rotY val="1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DATOS!$M$8:$M$27</c:f>
              <c:strCache>
                <c:ptCount val="20"/>
                <c:pt idx="0">
                  <c:v>planos</c:v>
                </c:pt>
                <c:pt idx="1">
                  <c:v>licencia</c:v>
                </c:pt>
                <c:pt idx="2">
                  <c:v>financ.</c:v>
                </c:pt>
                <c:pt idx="3">
                  <c:v>exteriores</c:v>
                </c:pt>
                <c:pt idx="4">
                  <c:v>decoración</c:v>
                </c:pt>
                <c:pt idx="5">
                  <c:v>publicidad</c:v>
                </c:pt>
                <c:pt idx="6">
                  <c:v>rotulo</c:v>
                </c:pt>
                <c:pt idx="7">
                  <c:v>proveedor</c:v>
                </c:pt>
                <c:pt idx="8">
                  <c:v>limpieza</c:v>
                </c:pt>
                <c:pt idx="9">
                  <c:v>muebles</c:v>
                </c:pt>
                <c:pt idx="10">
                  <c:v>inaugurac</c:v>
                </c:pt>
                <c:pt idx="11">
                  <c:v>apertura</c:v>
                </c:pt>
              </c:strCache>
            </c:strRef>
          </c:cat>
          <c:val>
            <c:numRef>
              <c:f>DATOS!$N$8:$N$27</c:f>
              <c:numCache>
                <c:ptCount val="20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40</c:v>
                </c:pt>
                <c:pt idx="4">
                  <c:v>60</c:v>
                </c:pt>
                <c:pt idx="5">
                  <c:v>60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125</c:v>
                </c:pt>
                <c:pt idx="10">
                  <c:v>140</c:v>
                </c:pt>
                <c:pt idx="11">
                  <c:v>142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DATOS!$M$8:$M$27</c:f>
              <c:strCache>
                <c:ptCount val="20"/>
                <c:pt idx="0">
                  <c:v>planos</c:v>
                </c:pt>
                <c:pt idx="1">
                  <c:v>licencia</c:v>
                </c:pt>
                <c:pt idx="2">
                  <c:v>financ.</c:v>
                </c:pt>
                <c:pt idx="3">
                  <c:v>exteriores</c:v>
                </c:pt>
                <c:pt idx="4">
                  <c:v>decoración</c:v>
                </c:pt>
                <c:pt idx="5">
                  <c:v>publicidad</c:v>
                </c:pt>
                <c:pt idx="6">
                  <c:v>rotulo</c:v>
                </c:pt>
                <c:pt idx="7">
                  <c:v>proveedor</c:v>
                </c:pt>
                <c:pt idx="8">
                  <c:v>limpieza</c:v>
                </c:pt>
                <c:pt idx="9">
                  <c:v>muebles</c:v>
                </c:pt>
                <c:pt idx="10">
                  <c:v>inaugurac</c:v>
                </c:pt>
                <c:pt idx="11">
                  <c:v>apertura</c:v>
                </c:pt>
              </c:strCache>
            </c:strRef>
          </c:cat>
          <c:val>
            <c:numRef>
              <c:f>DATOS!$O$8:$O$27</c:f>
              <c:numCache>
                <c:ptCount val="20"/>
                <c:pt idx="0">
                  <c:v>10</c:v>
                </c:pt>
                <c:pt idx="1">
                  <c:v>30</c:v>
                </c:pt>
                <c:pt idx="2">
                  <c:v>15</c:v>
                </c:pt>
                <c:pt idx="3">
                  <c:v>20</c:v>
                </c:pt>
                <c:pt idx="4">
                  <c:v>60</c:v>
                </c:pt>
                <c:pt idx="5">
                  <c:v>100</c:v>
                </c:pt>
                <c:pt idx="6">
                  <c:v>20</c:v>
                </c:pt>
                <c:pt idx="7">
                  <c:v>10</c:v>
                </c:pt>
                <c:pt idx="8">
                  <c:v>5</c:v>
                </c:pt>
                <c:pt idx="9">
                  <c:v>15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overlap val="100"/>
        <c:shape val="box"/>
        <c:axId val="20091486"/>
        <c:axId val="59862727"/>
      </c:bar3DChart>
      <c:catAx>
        <c:axId val="20091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862727"/>
        <c:crosses val="autoZero"/>
        <c:auto val="1"/>
        <c:lblOffset val="100"/>
        <c:tickLblSkip val="1"/>
        <c:noMultiLvlLbl val="0"/>
      </c:catAx>
      <c:valAx>
        <c:axId val="59862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DIAS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0914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1C0C0"/>
        </a:gs>
        <a:gs pos="50000">
          <a:srgbClr val="008080"/>
        </a:gs>
        <a:gs pos="100000">
          <a:srgbClr val="81C0C0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economia-excel.blogspot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38100</xdr:rowOff>
    </xdr:from>
    <xdr:to>
      <xdr:col>2</xdr:col>
      <xdr:colOff>57150</xdr:colOff>
      <xdr:row>4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09625" y="200025"/>
          <a:ext cx="381000" cy="628650"/>
        </a:xfrm>
        <a:prstGeom prst="rect"/>
        <a:noFill/>
      </xdr:spPr>
      <xdr:txBody>
        <a:bodyPr fromWordArt="1" wrap="none">
          <a:prstTxWarp prst="textStop">
            <a:avLst>
              <a:gd name="adj" fmla="val 50000"/>
            </a:avLst>
          </a:prstTxWarp>
        </a:bodyPr>
        <a:p>
          <a:pPr algn="ctr"/>
          <a:r>
            <a:rPr sz="3600" b="1" kern="10" spc="720">
              <a:ln w="9525" cmpd="sng">
                <a:noFill/>
              </a:ln>
              <a:solidFill>
                <a:srgbClr val="336699"/>
              </a:solidFill>
              <a:effectLst>
                <a:outerShdw dist="28398" dir="12393903" sy="50000" kx="-2453608" algn="b">
                  <a:srgbClr val="808080">
                    <a:alpha val="100000"/>
                  </a:srgbClr>
                </a:outerShdw>
              </a:effectLst>
              <a:latin typeface="Garamond"/>
              <a:cs typeface="Garamond"/>
            </a:rPr>
            <a:t>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onomia-excel.blogspo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AJ29"/>
  <sheetViews>
    <sheetView tabSelected="1" workbookViewId="0" topLeftCell="A1">
      <selection activeCell="G6" sqref="G6"/>
    </sheetView>
  </sheetViews>
  <sheetFormatPr defaultColWidth="11.421875" defaultRowHeight="12.75"/>
  <cols>
    <col min="1" max="1" width="4.57421875" style="1" customWidth="1"/>
    <col min="2" max="2" width="12.421875" style="1" customWidth="1"/>
    <col min="3" max="3" width="14.00390625" style="1" customWidth="1"/>
    <col min="4" max="4" width="12.57421875" style="1" customWidth="1"/>
    <col min="5" max="6" width="15.7109375" style="1" customWidth="1"/>
    <col min="7" max="7" width="15.7109375" style="2" customWidth="1"/>
    <col min="8" max="8" width="3.8515625" style="2" customWidth="1"/>
    <col min="9" max="9" width="15.7109375" style="2" customWidth="1"/>
    <col min="10" max="10" width="12.28125" style="3" bestFit="1" customWidth="1"/>
    <col min="11" max="11" width="12.28125" style="1" customWidth="1"/>
    <col min="12" max="12" width="2.7109375" style="1" customWidth="1"/>
    <col min="13" max="13" width="12.28125" style="1" customWidth="1"/>
    <col min="14" max="14" width="11.421875" style="1" customWidth="1"/>
    <col min="15" max="15" width="11.421875" style="4" customWidth="1"/>
    <col min="16" max="16" width="11.421875" style="1" customWidth="1"/>
    <col min="17" max="35" width="3.7109375" style="1" hidden="1" customWidth="1"/>
    <col min="36" max="36" width="0" style="1" hidden="1" customWidth="1"/>
    <col min="37" max="16384" width="11.421875" style="1" customWidth="1"/>
  </cols>
  <sheetData>
    <row r="1" ht="12.75">
      <c r="AJ1" s="1" t="s">
        <v>0</v>
      </c>
    </row>
    <row r="2" spans="4:36" ht="20.25">
      <c r="D2" s="55" t="s">
        <v>1</v>
      </c>
      <c r="E2" s="56"/>
      <c r="F2" s="56"/>
      <c r="G2" s="56"/>
      <c r="H2" s="5"/>
      <c r="I2" s="6"/>
      <c r="Q2" s="1" t="s">
        <v>2</v>
      </c>
      <c r="R2" s="1" t="s">
        <v>2</v>
      </c>
      <c r="S2" s="1" t="s">
        <v>2</v>
      </c>
      <c r="T2" s="1" t="s">
        <v>2</v>
      </c>
      <c r="U2" s="1" t="s">
        <v>2</v>
      </c>
      <c r="V2" s="1" t="s">
        <v>2</v>
      </c>
      <c r="W2" s="1" t="s">
        <v>2</v>
      </c>
      <c r="X2" s="1" t="s">
        <v>2</v>
      </c>
      <c r="Y2" s="1" t="s">
        <v>2</v>
      </c>
      <c r="Z2" s="1" t="s">
        <v>2</v>
      </c>
      <c r="AA2" s="1" t="s">
        <v>2</v>
      </c>
      <c r="AB2" s="1" t="s">
        <v>2</v>
      </c>
      <c r="AC2" s="1" t="s">
        <v>2</v>
      </c>
      <c r="AD2" s="1" t="s">
        <v>2</v>
      </c>
      <c r="AE2" s="1" t="s">
        <v>2</v>
      </c>
      <c r="AF2" s="1" t="s">
        <v>2</v>
      </c>
      <c r="AG2" s="1" t="s">
        <v>2</v>
      </c>
      <c r="AH2" s="1" t="s">
        <v>2</v>
      </c>
      <c r="AI2" s="1" t="s">
        <v>2</v>
      </c>
      <c r="AJ2" s="1" t="s">
        <v>3</v>
      </c>
    </row>
    <row r="3" spans="4:36" ht="12.75">
      <c r="D3" s="7" t="s">
        <v>4</v>
      </c>
      <c r="E3" s="57" t="s">
        <v>52</v>
      </c>
      <c r="F3" s="58"/>
      <c r="G3" s="59"/>
      <c r="H3" s="8"/>
      <c r="I3" s="9"/>
      <c r="R3" s="1" t="s">
        <v>5</v>
      </c>
      <c r="S3" s="1" t="s">
        <v>5</v>
      </c>
      <c r="T3" s="1" t="s">
        <v>5</v>
      </c>
      <c r="U3" s="1" t="s">
        <v>5</v>
      </c>
      <c r="V3" s="1" t="s">
        <v>5</v>
      </c>
      <c r="W3" s="1" t="s">
        <v>5</v>
      </c>
      <c r="X3" s="1" t="s">
        <v>5</v>
      </c>
      <c r="Y3" s="1" t="s">
        <v>5</v>
      </c>
      <c r="Z3" s="1" t="s">
        <v>5</v>
      </c>
      <c r="AA3" s="1" t="s">
        <v>5</v>
      </c>
      <c r="AB3" s="1" t="s">
        <v>5</v>
      </c>
      <c r="AC3" s="1" t="s">
        <v>5</v>
      </c>
      <c r="AD3" s="1" t="s">
        <v>5</v>
      </c>
      <c r="AE3" s="1" t="s">
        <v>5</v>
      </c>
      <c r="AF3" s="1" t="s">
        <v>5</v>
      </c>
      <c r="AG3" s="1" t="s">
        <v>5</v>
      </c>
      <c r="AH3" s="1" t="s">
        <v>5</v>
      </c>
      <c r="AI3" s="1" t="s">
        <v>5</v>
      </c>
      <c r="AJ3" s="1" t="s">
        <v>6</v>
      </c>
    </row>
    <row r="4" spans="4:36" ht="12.75">
      <c r="D4" s="60" t="s">
        <v>7</v>
      </c>
      <c r="E4" s="61"/>
      <c r="F4" s="62"/>
      <c r="G4" s="10" t="s">
        <v>6</v>
      </c>
      <c r="H4" s="5"/>
      <c r="I4" s="11"/>
      <c r="S4" s="1" t="s">
        <v>8</v>
      </c>
      <c r="T4" s="1" t="s">
        <v>8</v>
      </c>
      <c r="U4" s="1" t="s">
        <v>8</v>
      </c>
      <c r="V4" s="1" t="s">
        <v>8</v>
      </c>
      <c r="W4" s="1" t="s">
        <v>8</v>
      </c>
      <c r="X4" s="1" t="s">
        <v>8</v>
      </c>
      <c r="Y4" s="1" t="s">
        <v>8</v>
      </c>
      <c r="Z4" s="1" t="s">
        <v>8</v>
      </c>
      <c r="AA4" s="1" t="s">
        <v>8</v>
      </c>
      <c r="AB4" s="1" t="s">
        <v>8</v>
      </c>
      <c r="AC4" s="1" t="s">
        <v>8</v>
      </c>
      <c r="AD4" s="1" t="s">
        <v>8</v>
      </c>
      <c r="AE4" s="1" t="s">
        <v>8</v>
      </c>
      <c r="AF4" s="1" t="s">
        <v>8</v>
      </c>
      <c r="AG4" s="1" t="s">
        <v>8</v>
      </c>
      <c r="AH4" s="1" t="s">
        <v>8</v>
      </c>
      <c r="AI4" s="1" t="s">
        <v>8</v>
      </c>
      <c r="AJ4" s="1" t="s">
        <v>9</v>
      </c>
    </row>
    <row r="5" spans="4:36" ht="12.75">
      <c r="D5" s="60" t="s">
        <v>10</v>
      </c>
      <c r="E5" s="61"/>
      <c r="F5" s="62"/>
      <c r="G5" s="12">
        <v>39692</v>
      </c>
      <c r="H5" s="13"/>
      <c r="I5" s="14"/>
      <c r="T5" s="1" t="s">
        <v>11</v>
      </c>
      <c r="U5" s="1" t="s">
        <v>11</v>
      </c>
      <c r="V5" s="1" t="s">
        <v>11</v>
      </c>
      <c r="W5" s="1" t="s">
        <v>11</v>
      </c>
      <c r="X5" s="1" t="s">
        <v>11</v>
      </c>
      <c r="Y5" s="1" t="s">
        <v>11</v>
      </c>
      <c r="Z5" s="1" t="s">
        <v>11</v>
      </c>
      <c r="AA5" s="1" t="s">
        <v>11</v>
      </c>
      <c r="AB5" s="1" t="s">
        <v>11</v>
      </c>
      <c r="AC5" s="1" t="s">
        <v>11</v>
      </c>
      <c r="AD5" s="1" t="s">
        <v>11</v>
      </c>
      <c r="AE5" s="1" t="s">
        <v>11</v>
      </c>
      <c r="AF5" s="1" t="s">
        <v>11</v>
      </c>
      <c r="AG5" s="1" t="s">
        <v>11</v>
      </c>
      <c r="AH5" s="1" t="s">
        <v>11</v>
      </c>
      <c r="AI5" s="1" t="s">
        <v>11</v>
      </c>
      <c r="AJ5" s="1" t="s">
        <v>12</v>
      </c>
    </row>
    <row r="6" spans="21:35" ht="12.75">
      <c r="U6" s="1" t="s">
        <v>13</v>
      </c>
      <c r="V6" s="1" t="s">
        <v>13</v>
      </c>
      <c r="W6" s="1" t="s">
        <v>13</v>
      </c>
      <c r="X6" s="1" t="s">
        <v>13</v>
      </c>
      <c r="Y6" s="1" t="s">
        <v>13</v>
      </c>
      <c r="Z6" s="1" t="s">
        <v>13</v>
      </c>
      <c r="AA6" s="1" t="s">
        <v>13</v>
      </c>
      <c r="AB6" s="1" t="s">
        <v>13</v>
      </c>
      <c r="AC6" s="1" t="s">
        <v>13</v>
      </c>
      <c r="AD6" s="1" t="s">
        <v>13</v>
      </c>
      <c r="AE6" s="1" t="s">
        <v>13</v>
      </c>
      <c r="AF6" s="1" t="s">
        <v>13</v>
      </c>
      <c r="AG6" s="1" t="s">
        <v>13</v>
      </c>
      <c r="AH6" s="1" t="s">
        <v>13</v>
      </c>
      <c r="AI6" s="1" t="s">
        <v>13</v>
      </c>
    </row>
    <row r="7" spans="2:35" s="15" customFormat="1" ht="24" customHeight="1">
      <c r="B7" s="16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7"/>
      <c r="I7" s="49" t="s">
        <v>20</v>
      </c>
      <c r="J7" s="50"/>
      <c r="K7" s="51"/>
      <c r="L7" s="18"/>
      <c r="M7" s="18"/>
      <c r="O7" s="19"/>
      <c r="V7" s="15" t="s">
        <v>21</v>
      </c>
      <c r="W7" s="15" t="s">
        <v>21</v>
      </c>
      <c r="X7" s="15" t="s">
        <v>21</v>
      </c>
      <c r="Y7" s="15" t="s">
        <v>21</v>
      </c>
      <c r="Z7" s="15" t="s">
        <v>21</v>
      </c>
      <c r="AA7" s="15" t="s">
        <v>21</v>
      </c>
      <c r="AB7" s="15" t="s">
        <v>21</v>
      </c>
      <c r="AC7" s="15" t="s">
        <v>21</v>
      </c>
      <c r="AD7" s="15" t="s">
        <v>21</v>
      </c>
      <c r="AE7" s="15" t="s">
        <v>21</v>
      </c>
      <c r="AF7" s="15" t="s">
        <v>21</v>
      </c>
      <c r="AG7" s="15" t="s">
        <v>21</v>
      </c>
      <c r="AH7" s="15" t="s">
        <v>21</v>
      </c>
      <c r="AI7" s="15" t="s">
        <v>21</v>
      </c>
    </row>
    <row r="8" spans="2:35" ht="12.75">
      <c r="B8" s="20" t="s">
        <v>2</v>
      </c>
      <c r="C8" s="21" t="s">
        <v>22</v>
      </c>
      <c r="D8" s="22">
        <v>10</v>
      </c>
      <c r="E8" s="20"/>
      <c r="F8" s="23">
        <f>IF(G5&lt;&gt;"",G5,"")</f>
        <v>39692</v>
      </c>
      <c r="G8" s="23">
        <f>IF(D8&gt;0,F8+D8-1,"")</f>
        <v>39701</v>
      </c>
      <c r="H8" s="24"/>
      <c r="I8" s="52" t="s">
        <v>23</v>
      </c>
      <c r="J8" s="53"/>
      <c r="K8" s="54"/>
      <c r="L8" s="25"/>
      <c r="M8" s="26" t="str">
        <f>IF(C8="","",C8)</f>
        <v>planos</v>
      </c>
      <c r="N8" s="27">
        <f>IF(M8="","",F8-$G$5)</f>
        <v>0</v>
      </c>
      <c r="O8" s="28">
        <f>IF(M8="","",D8)</f>
        <v>10</v>
      </c>
      <c r="P8" s="39"/>
      <c r="W8" s="1" t="s">
        <v>24</v>
      </c>
      <c r="X8" s="1" t="s">
        <v>24</v>
      </c>
      <c r="Y8" s="1" t="s">
        <v>24</v>
      </c>
      <c r="Z8" s="1" t="s">
        <v>24</v>
      </c>
      <c r="AA8" s="1" t="s">
        <v>24</v>
      </c>
      <c r="AB8" s="1" t="s">
        <v>24</v>
      </c>
      <c r="AC8" s="1" t="s">
        <v>24</v>
      </c>
      <c r="AD8" s="1" t="s">
        <v>24</v>
      </c>
      <c r="AE8" s="1" t="s">
        <v>24</v>
      </c>
      <c r="AF8" s="1" t="s">
        <v>24</v>
      </c>
      <c r="AG8" s="1" t="s">
        <v>24</v>
      </c>
      <c r="AH8" s="1" t="s">
        <v>24</v>
      </c>
      <c r="AI8" s="1" t="s">
        <v>24</v>
      </c>
    </row>
    <row r="9" spans="2:35" ht="12.75">
      <c r="B9" s="20" t="s">
        <v>5</v>
      </c>
      <c r="C9" s="21" t="s">
        <v>25</v>
      </c>
      <c r="D9" s="22">
        <v>30</v>
      </c>
      <c r="E9" s="30" t="s">
        <v>2</v>
      </c>
      <c r="F9" s="23">
        <f>IF(D9&gt;0,IF(E9&lt;&gt;"",LOOKUP(E9,$B$8:$B$27,$G$8:$G$27)+1,$G$5),"")</f>
        <v>39702</v>
      </c>
      <c r="G9" s="23">
        <f aca="true" t="shared" si="0" ref="G9:G27">IF(D9&gt;0,F9+D9-1,"")</f>
        <v>39731</v>
      </c>
      <c r="H9" s="24"/>
      <c r="I9" s="44" t="s">
        <v>26</v>
      </c>
      <c r="J9" s="45"/>
      <c r="K9" s="46"/>
      <c r="L9" s="31"/>
      <c r="M9" s="26" t="str">
        <f aca="true" t="shared" si="1" ref="M9:M27">IF(C9="","",C9)</f>
        <v>licencia</v>
      </c>
      <c r="N9" s="27">
        <f aca="true" t="shared" si="2" ref="N9:N27">IF(M9="","",F9-$G$5)</f>
        <v>10</v>
      </c>
      <c r="O9" s="28">
        <f aca="true" t="shared" si="3" ref="O9:O27">IF(M9="","",D9)</f>
        <v>30</v>
      </c>
      <c r="P9" s="39"/>
      <c r="X9" s="1" t="s">
        <v>27</v>
      </c>
      <c r="Y9" s="1" t="s">
        <v>27</v>
      </c>
      <c r="Z9" s="1" t="s">
        <v>27</v>
      </c>
      <c r="AA9" s="1" t="s">
        <v>27</v>
      </c>
      <c r="AB9" s="1" t="s">
        <v>27</v>
      </c>
      <c r="AC9" s="1" t="s">
        <v>27</v>
      </c>
      <c r="AD9" s="1" t="s">
        <v>27</v>
      </c>
      <c r="AE9" s="1" t="s">
        <v>27</v>
      </c>
      <c r="AF9" s="1" t="s">
        <v>27</v>
      </c>
      <c r="AG9" s="1" t="s">
        <v>27</v>
      </c>
      <c r="AH9" s="1" t="s">
        <v>27</v>
      </c>
      <c r="AI9" s="1" t="s">
        <v>27</v>
      </c>
    </row>
    <row r="10" spans="2:35" ht="12.75">
      <c r="B10" s="20" t="s">
        <v>8</v>
      </c>
      <c r="C10" s="21" t="s">
        <v>28</v>
      </c>
      <c r="D10" s="22">
        <v>15</v>
      </c>
      <c r="E10" s="30" t="s">
        <v>2</v>
      </c>
      <c r="F10" s="23">
        <f aca="true" t="shared" si="4" ref="F10:F20">IF(D10&gt;0,IF(E10&lt;&gt;"",LOOKUP(E10,$B$8:$B$27,$G$8:$G$27)+1,$G$5),"")</f>
        <v>39702</v>
      </c>
      <c r="G10" s="23">
        <f t="shared" si="0"/>
        <v>39716</v>
      </c>
      <c r="H10" s="24"/>
      <c r="I10" s="44" t="s">
        <v>29</v>
      </c>
      <c r="J10" s="45"/>
      <c r="K10" s="46"/>
      <c r="L10" s="32"/>
      <c r="M10" s="26" t="str">
        <f t="shared" si="1"/>
        <v>financ.</v>
      </c>
      <c r="N10" s="27">
        <f t="shared" si="2"/>
        <v>10</v>
      </c>
      <c r="O10" s="28">
        <f t="shared" si="3"/>
        <v>15</v>
      </c>
      <c r="P10" s="39"/>
      <c r="Y10" s="1" t="s">
        <v>30</v>
      </c>
      <c r="Z10" s="1" t="s">
        <v>30</v>
      </c>
      <c r="AA10" s="1" t="s">
        <v>30</v>
      </c>
      <c r="AB10" s="1" t="s">
        <v>30</v>
      </c>
      <c r="AC10" s="1" t="s">
        <v>30</v>
      </c>
      <c r="AD10" s="1" t="s">
        <v>30</v>
      </c>
      <c r="AE10" s="1" t="s">
        <v>30</v>
      </c>
      <c r="AF10" s="1" t="s">
        <v>30</v>
      </c>
      <c r="AG10" s="1" t="s">
        <v>30</v>
      </c>
      <c r="AH10" s="1" t="s">
        <v>30</v>
      </c>
      <c r="AI10" s="1" t="s">
        <v>30</v>
      </c>
    </row>
    <row r="11" spans="2:35" ht="12.75">
      <c r="B11" s="20" t="s">
        <v>11</v>
      </c>
      <c r="C11" s="21" t="s">
        <v>35</v>
      </c>
      <c r="D11" s="22">
        <v>20</v>
      </c>
      <c r="E11" s="30" t="s">
        <v>5</v>
      </c>
      <c r="F11" s="23">
        <f t="shared" si="4"/>
        <v>39732</v>
      </c>
      <c r="G11" s="23">
        <f t="shared" si="0"/>
        <v>39751</v>
      </c>
      <c r="H11" s="24"/>
      <c r="I11" s="44" t="s">
        <v>31</v>
      </c>
      <c r="J11" s="45"/>
      <c r="K11" s="46"/>
      <c r="L11" s="32"/>
      <c r="M11" s="26" t="str">
        <f t="shared" si="1"/>
        <v>exteriores</v>
      </c>
      <c r="N11" s="27">
        <f t="shared" si="2"/>
        <v>40</v>
      </c>
      <c r="O11" s="28">
        <f t="shared" si="3"/>
        <v>20</v>
      </c>
      <c r="P11" s="40"/>
      <c r="Z11" s="1" t="s">
        <v>32</v>
      </c>
      <c r="AA11" s="1" t="s">
        <v>32</v>
      </c>
      <c r="AB11" s="1" t="s">
        <v>32</v>
      </c>
      <c r="AC11" s="1" t="s">
        <v>32</v>
      </c>
      <c r="AD11" s="1" t="s">
        <v>32</v>
      </c>
      <c r="AE11" s="1" t="s">
        <v>32</v>
      </c>
      <c r="AF11" s="1" t="s">
        <v>32</v>
      </c>
      <c r="AG11" s="1" t="s">
        <v>32</v>
      </c>
      <c r="AH11" s="1" t="s">
        <v>32</v>
      </c>
      <c r="AI11" s="1" t="s">
        <v>32</v>
      </c>
    </row>
    <row r="12" spans="2:35" ht="12.75">
      <c r="B12" s="20" t="s">
        <v>13</v>
      </c>
      <c r="C12" s="21" t="s">
        <v>53</v>
      </c>
      <c r="D12" s="22">
        <v>60</v>
      </c>
      <c r="E12" s="30" t="s">
        <v>11</v>
      </c>
      <c r="F12" s="23">
        <f t="shared" si="4"/>
        <v>39752</v>
      </c>
      <c r="G12" s="23">
        <f t="shared" si="0"/>
        <v>39811</v>
      </c>
      <c r="H12" s="24"/>
      <c r="I12" s="44" t="s">
        <v>33</v>
      </c>
      <c r="J12" s="45"/>
      <c r="K12" s="46"/>
      <c r="L12" s="31"/>
      <c r="M12" s="26" t="str">
        <f t="shared" si="1"/>
        <v>decoración</v>
      </c>
      <c r="N12" s="27">
        <f t="shared" si="2"/>
        <v>60</v>
      </c>
      <c r="O12" s="28">
        <f t="shared" si="3"/>
        <v>60</v>
      </c>
      <c r="P12" s="40"/>
      <c r="AA12" s="1" t="s">
        <v>34</v>
      </c>
      <c r="AB12" s="1" t="s">
        <v>34</v>
      </c>
      <c r="AC12" s="1" t="s">
        <v>34</v>
      </c>
      <c r="AD12" s="1" t="s">
        <v>34</v>
      </c>
      <c r="AE12" s="1" t="s">
        <v>34</v>
      </c>
      <c r="AF12" s="1" t="s">
        <v>34</v>
      </c>
      <c r="AG12" s="1" t="s">
        <v>34</v>
      </c>
      <c r="AH12" s="1" t="s">
        <v>34</v>
      </c>
      <c r="AI12" s="1" t="s">
        <v>34</v>
      </c>
    </row>
    <row r="13" spans="2:35" ht="12.75">
      <c r="B13" s="20" t="s">
        <v>21</v>
      </c>
      <c r="C13" s="21" t="s">
        <v>43</v>
      </c>
      <c r="D13" s="22">
        <v>100</v>
      </c>
      <c r="E13" s="30" t="s">
        <v>11</v>
      </c>
      <c r="F13" s="23">
        <f t="shared" si="4"/>
        <v>39752</v>
      </c>
      <c r="G13" s="23">
        <f t="shared" si="0"/>
        <v>39851</v>
      </c>
      <c r="H13" s="24"/>
      <c r="I13" s="44" t="s">
        <v>36</v>
      </c>
      <c r="J13" s="45"/>
      <c r="K13" s="46"/>
      <c r="L13" s="31"/>
      <c r="M13" s="26" t="str">
        <f t="shared" si="1"/>
        <v>publicidad</v>
      </c>
      <c r="N13" s="27">
        <f t="shared" si="2"/>
        <v>60</v>
      </c>
      <c r="O13" s="28">
        <f t="shared" si="3"/>
        <v>100</v>
      </c>
      <c r="P13" s="40"/>
      <c r="AB13" s="1" t="s">
        <v>37</v>
      </c>
      <c r="AC13" s="1" t="s">
        <v>37</v>
      </c>
      <c r="AD13" s="1" t="s">
        <v>37</v>
      </c>
      <c r="AE13" s="1" t="s">
        <v>37</v>
      </c>
      <c r="AF13" s="1" t="s">
        <v>37</v>
      </c>
      <c r="AG13" s="1" t="s">
        <v>37</v>
      </c>
      <c r="AH13" s="1" t="s">
        <v>37</v>
      </c>
      <c r="AI13" s="1" t="s">
        <v>37</v>
      </c>
    </row>
    <row r="14" spans="2:35" ht="12.75">
      <c r="B14" s="20" t="s">
        <v>24</v>
      </c>
      <c r="C14" s="21" t="s">
        <v>54</v>
      </c>
      <c r="D14" s="22">
        <v>20</v>
      </c>
      <c r="E14" s="30" t="s">
        <v>13</v>
      </c>
      <c r="F14" s="23">
        <f t="shared" si="4"/>
        <v>39812</v>
      </c>
      <c r="G14" s="23">
        <f t="shared" si="0"/>
        <v>39831</v>
      </c>
      <c r="H14" s="13"/>
      <c r="I14" s="47"/>
      <c r="J14" s="47"/>
      <c r="K14" s="48"/>
      <c r="L14" s="33"/>
      <c r="M14" s="26" t="str">
        <f t="shared" si="1"/>
        <v>rotulo</v>
      </c>
      <c r="N14" s="27">
        <f t="shared" si="2"/>
        <v>120</v>
      </c>
      <c r="O14" s="28">
        <f t="shared" si="3"/>
        <v>20</v>
      </c>
      <c r="P14" s="40"/>
      <c r="AC14" s="1" t="s">
        <v>38</v>
      </c>
      <c r="AD14" s="1" t="s">
        <v>38</v>
      </c>
      <c r="AE14" s="1" t="s">
        <v>38</v>
      </c>
      <c r="AF14" s="1" t="s">
        <v>38</v>
      </c>
      <c r="AG14" s="1" t="s">
        <v>38</v>
      </c>
      <c r="AH14" s="1" t="s">
        <v>38</v>
      </c>
      <c r="AI14" s="1" t="s">
        <v>38</v>
      </c>
    </row>
    <row r="15" spans="2:35" ht="12.75">
      <c r="B15" s="20" t="s">
        <v>27</v>
      </c>
      <c r="C15" s="21" t="s">
        <v>55</v>
      </c>
      <c r="D15" s="22">
        <v>10</v>
      </c>
      <c r="E15" s="30" t="s">
        <v>13</v>
      </c>
      <c r="F15" s="23">
        <f t="shared" si="4"/>
        <v>39812</v>
      </c>
      <c r="G15" s="23">
        <f t="shared" si="0"/>
        <v>39821</v>
      </c>
      <c r="H15" s="13"/>
      <c r="I15" s="41"/>
      <c r="J15" s="41"/>
      <c r="K15" s="41"/>
      <c r="L15" s="31"/>
      <c r="M15" s="26" t="str">
        <f t="shared" si="1"/>
        <v>proveedor</v>
      </c>
      <c r="N15" s="27">
        <f t="shared" si="2"/>
        <v>120</v>
      </c>
      <c r="O15" s="28">
        <f t="shared" si="3"/>
        <v>10</v>
      </c>
      <c r="P15" s="40"/>
      <c r="AD15" s="1" t="s">
        <v>40</v>
      </c>
      <c r="AE15" s="1" t="s">
        <v>40</v>
      </c>
      <c r="AF15" s="1" t="s">
        <v>40</v>
      </c>
      <c r="AG15" s="1" t="s">
        <v>40</v>
      </c>
      <c r="AH15" s="1" t="s">
        <v>40</v>
      </c>
      <c r="AI15" s="1" t="s">
        <v>40</v>
      </c>
    </row>
    <row r="16" spans="2:35" ht="12.75">
      <c r="B16" s="20" t="s">
        <v>30</v>
      </c>
      <c r="C16" s="21" t="s">
        <v>39</v>
      </c>
      <c r="D16" s="22">
        <v>5</v>
      </c>
      <c r="E16" s="30" t="s">
        <v>13</v>
      </c>
      <c r="F16" s="23">
        <f t="shared" si="4"/>
        <v>39812</v>
      </c>
      <c r="G16" s="23">
        <f t="shared" si="0"/>
        <v>39816</v>
      </c>
      <c r="H16" s="13"/>
      <c r="I16" s="34"/>
      <c r="J16" s="35"/>
      <c r="K16" s="36"/>
      <c r="L16" s="36"/>
      <c r="M16" s="26" t="str">
        <f t="shared" si="1"/>
        <v>limpieza</v>
      </c>
      <c r="N16" s="27">
        <f t="shared" si="2"/>
        <v>120</v>
      </c>
      <c r="O16" s="28">
        <f t="shared" si="3"/>
        <v>5</v>
      </c>
      <c r="P16" s="40"/>
      <c r="AE16" s="1" t="s">
        <v>42</v>
      </c>
      <c r="AF16" s="1" t="s">
        <v>42</v>
      </c>
      <c r="AG16" s="1" t="s">
        <v>42</v>
      </c>
      <c r="AH16" s="1" t="s">
        <v>42</v>
      </c>
      <c r="AI16" s="1" t="s">
        <v>42</v>
      </c>
    </row>
    <row r="17" spans="2:35" ht="12.75">
      <c r="B17" s="20" t="s">
        <v>32</v>
      </c>
      <c r="C17" s="21" t="s">
        <v>41</v>
      </c>
      <c r="D17" s="22">
        <v>15</v>
      </c>
      <c r="E17" s="30" t="s">
        <v>30</v>
      </c>
      <c r="F17" s="23">
        <f t="shared" si="4"/>
        <v>39817</v>
      </c>
      <c r="G17" s="23">
        <f t="shared" si="0"/>
        <v>39831</v>
      </c>
      <c r="H17" s="13"/>
      <c r="I17" s="34"/>
      <c r="J17" s="35"/>
      <c r="K17" s="37"/>
      <c r="L17" s="37"/>
      <c r="M17" s="26" t="str">
        <f t="shared" si="1"/>
        <v>muebles</v>
      </c>
      <c r="N17" s="27">
        <f t="shared" si="2"/>
        <v>125</v>
      </c>
      <c r="O17" s="28">
        <f t="shared" si="3"/>
        <v>15</v>
      </c>
      <c r="P17" s="40"/>
      <c r="AF17" s="1" t="s">
        <v>44</v>
      </c>
      <c r="AG17" s="1" t="s">
        <v>44</v>
      </c>
      <c r="AH17" s="1" t="s">
        <v>44</v>
      </c>
      <c r="AI17" s="1" t="s">
        <v>44</v>
      </c>
    </row>
    <row r="18" spans="2:35" ht="12.75">
      <c r="B18" s="20" t="s">
        <v>34</v>
      </c>
      <c r="C18" s="21" t="s">
        <v>45</v>
      </c>
      <c r="D18" s="22">
        <v>2</v>
      </c>
      <c r="E18" s="30" t="s">
        <v>32</v>
      </c>
      <c r="F18" s="23">
        <f t="shared" si="4"/>
        <v>39832</v>
      </c>
      <c r="G18" s="23">
        <f t="shared" si="0"/>
        <v>39833</v>
      </c>
      <c r="H18" s="14"/>
      <c r="I18" s="38"/>
      <c r="J18" s="29"/>
      <c r="K18" s="3"/>
      <c r="L18" s="3"/>
      <c r="M18" s="26" t="str">
        <f t="shared" si="1"/>
        <v>inaugurac</v>
      </c>
      <c r="N18" s="27">
        <f t="shared" si="2"/>
        <v>140</v>
      </c>
      <c r="O18" s="28">
        <f t="shared" si="3"/>
        <v>2</v>
      </c>
      <c r="P18" s="40"/>
      <c r="AG18" s="1" t="s">
        <v>46</v>
      </c>
      <c r="AH18" s="1" t="s">
        <v>46</v>
      </c>
      <c r="AI18" s="1" t="s">
        <v>46</v>
      </c>
    </row>
    <row r="19" spans="2:35" ht="12.75">
      <c r="B19" s="20" t="s">
        <v>37</v>
      </c>
      <c r="C19" s="21" t="s">
        <v>47</v>
      </c>
      <c r="D19" s="22">
        <v>2</v>
      </c>
      <c r="E19" s="30" t="s">
        <v>34</v>
      </c>
      <c r="F19" s="23">
        <f t="shared" si="4"/>
        <v>39834</v>
      </c>
      <c r="G19" s="23">
        <f t="shared" si="0"/>
        <v>39835</v>
      </c>
      <c r="H19" s="14"/>
      <c r="I19" s="38"/>
      <c r="J19" s="29"/>
      <c r="K19" s="3"/>
      <c r="L19" s="3"/>
      <c r="M19" s="26" t="str">
        <f t="shared" si="1"/>
        <v>apertura</v>
      </c>
      <c r="N19" s="27">
        <f t="shared" si="2"/>
        <v>142</v>
      </c>
      <c r="O19" s="28">
        <f t="shared" si="3"/>
        <v>2</v>
      </c>
      <c r="P19" s="40"/>
      <c r="AH19" s="1" t="s">
        <v>48</v>
      </c>
      <c r="AI19" s="1" t="s">
        <v>48</v>
      </c>
    </row>
    <row r="20" spans="2:35" ht="12.75">
      <c r="B20" s="20" t="s">
        <v>38</v>
      </c>
      <c r="C20" s="21"/>
      <c r="D20" s="22"/>
      <c r="E20" s="30"/>
      <c r="F20" s="23">
        <f t="shared" si="4"/>
      </c>
      <c r="G20" s="23">
        <f t="shared" si="0"/>
      </c>
      <c r="H20" s="14"/>
      <c r="J20" s="29"/>
      <c r="K20" s="3"/>
      <c r="L20" s="3"/>
      <c r="M20" s="26">
        <f t="shared" si="1"/>
      </c>
      <c r="N20" s="27">
        <f t="shared" si="2"/>
      </c>
      <c r="O20" s="28">
        <f t="shared" si="3"/>
      </c>
      <c r="P20" s="40"/>
      <c r="AI20" s="1" t="s">
        <v>49</v>
      </c>
    </row>
    <row r="21" spans="2:16" ht="12.75">
      <c r="B21" s="20" t="s">
        <v>40</v>
      </c>
      <c r="C21" s="21"/>
      <c r="D21" s="22"/>
      <c r="E21" s="30"/>
      <c r="F21" s="23">
        <f aca="true" t="shared" si="5" ref="F21:F27">IF(D21&gt;0,LOOKUP(E21,$B$8:$B$27,$G$8:$G$27)+1,"")</f>
      </c>
      <c r="G21" s="23">
        <f t="shared" si="0"/>
      </c>
      <c r="H21" s="14"/>
      <c r="J21" s="29"/>
      <c r="K21" s="3"/>
      <c r="L21" s="3"/>
      <c r="M21" s="26">
        <f t="shared" si="1"/>
      </c>
      <c r="N21" s="27">
        <f t="shared" si="2"/>
      </c>
      <c r="O21" s="28">
        <f t="shared" si="3"/>
      </c>
      <c r="P21" s="40"/>
    </row>
    <row r="22" spans="2:16" ht="12.75">
      <c r="B22" s="20" t="s">
        <v>42</v>
      </c>
      <c r="C22" s="21"/>
      <c r="D22" s="22"/>
      <c r="E22" s="30"/>
      <c r="F22" s="23">
        <f t="shared" si="5"/>
      </c>
      <c r="G22" s="23">
        <f t="shared" si="0"/>
      </c>
      <c r="H22" s="14"/>
      <c r="J22" s="29"/>
      <c r="K22" s="3"/>
      <c r="L22" s="3"/>
      <c r="M22" s="26">
        <f t="shared" si="1"/>
      </c>
      <c r="N22" s="27">
        <f t="shared" si="2"/>
      </c>
      <c r="O22" s="28">
        <f t="shared" si="3"/>
      </c>
      <c r="P22" s="40"/>
    </row>
    <row r="23" spans="2:16" ht="12.75">
      <c r="B23" s="20" t="s">
        <v>44</v>
      </c>
      <c r="C23" s="21"/>
      <c r="D23" s="22"/>
      <c r="E23" s="30"/>
      <c r="F23" s="23">
        <f t="shared" si="5"/>
      </c>
      <c r="G23" s="23">
        <f t="shared" si="0"/>
      </c>
      <c r="H23" s="14"/>
      <c r="M23" s="26">
        <f t="shared" si="1"/>
      </c>
      <c r="N23" s="27">
        <f t="shared" si="2"/>
      </c>
      <c r="O23" s="28">
        <f t="shared" si="3"/>
      </c>
      <c r="P23" s="40"/>
    </row>
    <row r="24" spans="2:16" ht="12.75">
      <c r="B24" s="20" t="s">
        <v>46</v>
      </c>
      <c r="C24" s="21"/>
      <c r="D24" s="22"/>
      <c r="E24" s="30"/>
      <c r="F24" s="23">
        <f t="shared" si="5"/>
      </c>
      <c r="G24" s="23">
        <f t="shared" si="0"/>
      </c>
      <c r="H24" s="14"/>
      <c r="M24" s="26">
        <f t="shared" si="1"/>
      </c>
      <c r="N24" s="27">
        <f t="shared" si="2"/>
      </c>
      <c r="O24" s="28">
        <f t="shared" si="3"/>
      </c>
      <c r="P24" s="40"/>
    </row>
    <row r="25" spans="2:16" ht="12.75">
      <c r="B25" s="20" t="s">
        <v>48</v>
      </c>
      <c r="C25" s="21"/>
      <c r="D25" s="22"/>
      <c r="E25" s="30"/>
      <c r="F25" s="23">
        <f t="shared" si="5"/>
      </c>
      <c r="G25" s="23">
        <f t="shared" si="0"/>
      </c>
      <c r="H25" s="14"/>
      <c r="M25" s="26">
        <f t="shared" si="1"/>
      </c>
      <c r="N25" s="27">
        <f t="shared" si="2"/>
      </c>
      <c r="O25" s="28">
        <f t="shared" si="3"/>
      </c>
      <c r="P25" s="40"/>
    </row>
    <row r="26" spans="2:16" ht="12.75">
      <c r="B26" s="20" t="s">
        <v>49</v>
      </c>
      <c r="C26" s="21"/>
      <c r="D26" s="22"/>
      <c r="E26" s="30"/>
      <c r="F26" s="23">
        <f t="shared" si="5"/>
      </c>
      <c r="G26" s="23">
        <f t="shared" si="0"/>
      </c>
      <c r="H26" s="14"/>
      <c r="M26" s="26">
        <f t="shared" si="1"/>
      </c>
      <c r="N26" s="27">
        <f t="shared" si="2"/>
      </c>
      <c r="O26" s="28">
        <f t="shared" si="3"/>
      </c>
      <c r="P26" s="40"/>
    </row>
    <row r="27" spans="2:16" ht="12.75">
      <c r="B27" s="20" t="s">
        <v>50</v>
      </c>
      <c r="C27" s="21"/>
      <c r="D27" s="22"/>
      <c r="E27" s="30"/>
      <c r="F27" s="23">
        <f t="shared" si="5"/>
      </c>
      <c r="G27" s="23">
        <f t="shared" si="0"/>
      </c>
      <c r="H27" s="14"/>
      <c r="M27" s="26">
        <f t="shared" si="1"/>
      </c>
      <c r="N27" s="27">
        <f t="shared" si="2"/>
      </c>
      <c r="O27" s="28">
        <f t="shared" si="3"/>
      </c>
      <c r="P27" s="40"/>
    </row>
    <row r="29" spans="6:7" ht="12.75">
      <c r="F29" s="42" t="s">
        <v>51</v>
      </c>
      <c r="G29" s="43"/>
    </row>
  </sheetData>
  <sheetProtection password="C2C8" sheet="1" objects="1" scenarios="1"/>
  <mergeCells count="14">
    <mergeCell ref="D2:G2"/>
    <mergeCell ref="E3:G3"/>
    <mergeCell ref="D4:F4"/>
    <mergeCell ref="D5:F5"/>
    <mergeCell ref="I7:K7"/>
    <mergeCell ref="I8:K8"/>
    <mergeCell ref="I9:K9"/>
    <mergeCell ref="I10:K10"/>
    <mergeCell ref="I15:K15"/>
    <mergeCell ref="F29:G29"/>
    <mergeCell ref="I11:K11"/>
    <mergeCell ref="I12:K12"/>
    <mergeCell ref="I13:K13"/>
    <mergeCell ref="I14:K14"/>
  </mergeCells>
  <dataValidations count="22">
    <dataValidation type="list" allowBlank="1" showInputMessage="1" showErrorMessage="1" error="INTRODUCIR UNA ACTIVIDAD PRECEDENTE" sqref="E9">
      <formula1>$Q$2:$Q$3</formula1>
    </dataValidation>
    <dataValidation type="list" allowBlank="1" showInputMessage="1" showErrorMessage="1" error="INTRODUCIR UNA ACTIVIDAD PRECEDENTE" sqref="E10">
      <formula1>$R$2:$R$4</formula1>
    </dataValidation>
    <dataValidation type="list" allowBlank="1" showInputMessage="1" showErrorMessage="1" error="INTRODUCIR UNA ACTIVIDAD PRECEDENTE" sqref="E11">
      <formula1>$S$2:$S$5</formula1>
    </dataValidation>
    <dataValidation type="list" allowBlank="1" showInputMessage="1" showErrorMessage="1" error="INTRODUCIR UNA ACTIVIDAD PRECEDENTE" sqref="E12">
      <formula1>$T$2:$T$6</formula1>
    </dataValidation>
    <dataValidation type="list" allowBlank="1" showInputMessage="1" showErrorMessage="1" error="INTRODUCIR UNA ACTIVIDAD PRECEDENTE" sqref="E13">
      <formula1>$U$2:$U$7</formula1>
    </dataValidation>
    <dataValidation type="list" allowBlank="1" showInputMessage="1" showErrorMessage="1" error="INTRODUCIR UNA ACTIVIDAD PRECEDENTE" sqref="E14">
      <formula1>$V$2:$V$8</formula1>
    </dataValidation>
    <dataValidation type="list" allowBlank="1" showInputMessage="1" showErrorMessage="1" error="INTRODUCIR UNA ACTIVIDAD PRECEDENTE" sqref="E15">
      <formula1>$W$2:$W$9</formula1>
    </dataValidation>
    <dataValidation type="list" allowBlank="1" showInputMessage="1" showErrorMessage="1" error="INTRODUCIR UNA ACTIVIDAD PRECEDENTE" sqref="E16">
      <formula1>$X$2:$X$10</formula1>
    </dataValidation>
    <dataValidation type="list" allowBlank="1" showInputMessage="1" showErrorMessage="1" error="INTRODUCIR UNA ACTIVIDAD PRECEDENTE" sqref="E17">
      <formula1>$Y$2:$Y$11</formula1>
    </dataValidation>
    <dataValidation type="list" allowBlank="1" showInputMessage="1" showErrorMessage="1" error="INTRODUCIR UNA ACTIVIDAD PRECEDENTE" sqref="E18">
      <formula1>$Z$2:$Z$12</formula1>
    </dataValidation>
    <dataValidation type="list" allowBlank="1" showInputMessage="1" showErrorMessage="1" error="INTRODUCIR UNA ACTIVIDAD PRECEDENTE" sqref="E26">
      <formula1>$AH$2:$AH$19</formula1>
    </dataValidation>
    <dataValidation type="list" allowBlank="1" showInputMessage="1" showErrorMessage="1" error="INTRODUCIR UNA ACTIVIDAD PRECEDENTE" sqref="E27">
      <formula1>$AI$2:$AI$21</formula1>
    </dataValidation>
    <dataValidation type="list" allowBlank="1" showInputMessage="1" showErrorMessage="1" error="INTRODUCIR UNA ACTIVIDAD PRECEDENTE" sqref="E19">
      <formula1>$AA$2:$AA$13</formula1>
    </dataValidation>
    <dataValidation type="list" allowBlank="1" showInputMessage="1" showErrorMessage="1" error="INTRODUCIR UNA ACTIVIDAD PRECEDENTE" sqref="E20">
      <formula1>$AB$2:$AB$14</formula1>
    </dataValidation>
    <dataValidation type="list" allowBlank="1" showInputMessage="1" showErrorMessage="1" error="INTRODUCIR UNA ACTIVIDAD PRECEDENTE" sqref="E21">
      <formula1>$AC$2:$AC$15</formula1>
    </dataValidation>
    <dataValidation type="list" allowBlank="1" showInputMessage="1" showErrorMessage="1" error="INTRODUCIR UNA ACTIVIDAD PRECEDENTE" sqref="E22">
      <formula1>$AD$2:$AD$16</formula1>
    </dataValidation>
    <dataValidation type="list" allowBlank="1" showInputMessage="1" showErrorMessage="1" error="INTRODUCIR UNA ACTIVIDAD PRECEDENTE" sqref="E23">
      <formula1>$AE$2:$AE$17</formula1>
    </dataValidation>
    <dataValidation type="list" allowBlank="1" showInputMessage="1" showErrorMessage="1" error="INTRODUCIR UNA ACTIVIDAD PRECEDENTE" sqref="E24">
      <formula1>$AF$2:$AF$18</formula1>
    </dataValidation>
    <dataValidation type="list" allowBlank="1" showInputMessage="1" showErrorMessage="1" error="INTRODUCIR UNA ACTIVIDAD PRECEDENTE" sqref="E25">
      <formula1>$AG$2:$AG$19</formula1>
    </dataValidation>
    <dataValidation type="date" allowBlank="1" showInputMessage="1" showErrorMessage="1" error="INTRODUCIR UN FECHA FORMATO DD/MM/AA" sqref="G5:H5">
      <formula1>1</formula1>
      <formula2>55153</formula2>
    </dataValidation>
    <dataValidation type="textLength" operator="lessThan" allowBlank="1" showInputMessage="1" showErrorMessage="1" error="MAXIMO 10 CARACTERES" sqref="C8:C27">
      <formula1>11</formula1>
    </dataValidation>
    <dataValidation type="whole" operator="lessThan" allowBlank="1" showInputMessage="1" showErrorMessage="1" sqref="D8:D27">
      <formula1>9999</formula1>
    </dataValidation>
  </dataValidations>
  <hyperlinks>
    <hyperlink ref="F29:G29" r:id="rId1" display="economia-excel.blogspot.com"/>
  </hyperlinks>
  <printOptions/>
  <pageMargins left="0" right="0" top="0.984251968503937" bottom="0.984251968503937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Diagrama de Gantt</dc:title>
  <dc:subject/>
  <dc:creator>ARP</dc:creator>
  <cp:keywords>diagrama, gantt, proyectos</cp:keywords>
  <dc:description/>
  <cp:lastModifiedBy>ARP</cp:lastModifiedBy>
  <dcterms:created xsi:type="dcterms:W3CDTF">2008-07-15T17:01:06Z</dcterms:created>
  <dcterms:modified xsi:type="dcterms:W3CDTF">2008-07-15T21:41:30Z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